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<sst xmlns="http://schemas.openxmlformats.org/spreadsheetml/2006/main" count="55" uniqueCount="35">
  <si>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Kalkulationsschema Arzneimittelpreise gesetzliche Krankenkassen</t>
  </si>
  <si>
    <t>© 2011-2022 Dorotheen-Apotheke 56269 Dierdorf</t>
  </si>
  <si>
    <t>GKV-FinStG (Lauterbach)</t>
  </si>
  <si>
    <t>Pos.</t>
  </si>
  <si>
    <t>Herstellerabgabepreis (HAP)</t>
  </si>
  <si>
    <t>+ variabler Großhandelszuschlag (3,15% auf HAP)</t>
  </si>
  <si>
    <t>+ fixer Großhandelszuschlag (€0,70)</t>
  </si>
  <si>
    <t>Apotheken-Einkaufspreis (AEP)</t>
  </si>
  <si>
    <r>
      <t xml:space="preserve">+ Apothekenzuschlag </t>
    </r>
    <r>
      <rPr>
        <b/>
        <sz val="11"/>
        <rFont val="Arial"/>
        <family val="2"/>
      </rPr>
      <t>(</t>
    </r>
    <r>
      <rPr>
        <sz val="11"/>
        <rFont val="Arial"/>
        <family val="2"/>
      </rPr>
      <t>3% auf AEP +</t>
    </r>
    <r>
      <rPr>
        <sz val="10"/>
        <color indexed="8"/>
        <rFont val="Arial"/>
        <family val="2"/>
      </rPr>
      <t xml:space="preserve"> €8,35</t>
    </r>
    <r>
      <rPr>
        <b/>
        <sz val="10"/>
        <color indexed="8"/>
        <rFont val="Arial"/>
        <family val="2"/>
      </rPr>
      <t>)</t>
    </r>
  </si>
  <si>
    <t>Notdienst-Fond (ertragsneutral)</t>
  </si>
  <si>
    <t>Netto-Apothekenverkaufspreis</t>
  </si>
  <si>
    <t>+ 19% MWSt.</t>
  </si>
  <si>
    <t>Brutto-Apothekenverkaufspreis (AVP)</t>
  </si>
  <si>
    <t>- Gesetzlicher Apotheken-Abschlag</t>
  </si>
  <si>
    <t>--------------</t>
  </si>
  <si>
    <t>--------------------------------------------------------------------</t>
  </si>
  <si>
    <t>----------------</t>
  </si>
  <si>
    <t>- Einzahlung Apotheke Notdienstfond</t>
  </si>
  <si>
    <t>Rohmarge der Apotheke (DB I)</t>
  </si>
  <si>
    <t>- Zuzahlung des Versicherten (10% AVP, min. €5)</t>
  </si>
  <si>
    <t>- Gesetzlicher Hersteller-Abschlag *)</t>
  </si>
  <si>
    <t>effektive GKV-Ausgabe **)</t>
  </si>
  <si>
    <t>zu 11</t>
  </si>
  <si>
    <t>zusätzlich muß der Patient ggf. Festbetragsdifferenzen tragen, sogar wenn er „befreit“ ist.</t>
  </si>
  <si>
    <t xml:space="preserve">Bei einigen Rabattvertrags-Arzneimittel kann die Zuzahlung infolge der hohen Rabatte entfallen. </t>
  </si>
  <si>
    <t>Bei einigen Rabattvertrags-Arzneimittel zahlt die Krankenkasse weniger als der Patient,</t>
  </si>
  <si>
    <t>verdient also Geld  !</t>
  </si>
  <si>
    <t>Zu 12</t>
  </si>
  <si>
    <t>*) Der gesetzliche Hersteller-Abschlag beträgt bis 2022 10% bei Arzneimitteln mit Festbetrag.</t>
  </si>
  <si>
    <t xml:space="preserve">*) Der gesetzliche Hersteller-Abschlag erhöht sich nach GKV-FinStG auf 12% </t>
  </si>
  <si>
    <t>Zu 13</t>
  </si>
  <si>
    <r>
      <t xml:space="preserve">**) </t>
    </r>
    <r>
      <rPr>
        <b/>
        <u val="single"/>
        <sz val="11"/>
        <rFont val="Arial"/>
        <family val="2"/>
      </rPr>
      <t>o h n e</t>
    </r>
    <r>
      <rPr>
        <b/>
        <sz val="11"/>
        <rFont val="Arial"/>
        <family val="2"/>
      </rPr>
      <t xml:space="preserve">  die nicht veröffentlichten Rabatte der geheimen Rabattverträge</t>
    </r>
  </si>
  <si>
    <t>Großhandelsrabatte an Apotheke:</t>
  </si>
  <si>
    <t>2012: Gesetzgeber setzt Reduzierung der GH-Rabatte um 2,4% durch.</t>
  </si>
  <si>
    <r>
      <t>Seit 2015 bekommt eine deutsche Apotheke max. 3%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für rezeptpflichtige Arzneimittel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</si>
</sst>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3">
    <font>
      <sz val="10"/>
      <name val="Arial"/>
      <family val="2"/>
    </font>
    <font>
      <b/>
      <sz val="14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2"/>
      <name val="Arial"/>
      <family val="2"/>
    </font>
    <font>
      <b/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64" fontId="6" fillId="0" borderId="0" xfId="0" applyFont="1" applyFill="1" applyAlignment="1">
      <alignment/>
    </xf>
    <xf numFmtId="165" fontId="6" fillId="0" borderId="0" xfId="0" applyNumberFormat="1" applyFont="1" applyFill="1" applyAlignment="1">
      <alignment horizontal="right"/>
    </xf>
    <xf numFmtId="164" fontId="4" fillId="0" borderId="0" xfId="0" applyFont="1" applyFill="1" applyAlignment="1">
      <alignment horizontal="left"/>
    </xf>
    <xf numFmtId="164" fontId="5" fillId="2" borderId="0" xfId="0" applyFont="1" applyFill="1" applyAlignment="1">
      <alignment/>
    </xf>
    <xf numFmtId="165" fontId="5" fillId="2" borderId="0" xfId="0" applyNumberFormat="1" applyFont="1" applyFill="1" applyAlignment="1">
      <alignment/>
    </xf>
    <xf numFmtId="164" fontId="9" fillId="0" borderId="0" xfId="0" applyFont="1" applyFill="1" applyAlignment="1">
      <alignment/>
    </xf>
    <xf numFmtId="165" fontId="9" fillId="0" borderId="0" xfId="0" applyNumberFormat="1" applyFont="1" applyFill="1" applyAlignment="1">
      <alignment horizontal="right"/>
    </xf>
    <xf numFmtId="164" fontId="10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164" fontId="6" fillId="0" borderId="0" xfId="0" applyFont="1" applyAlignment="1">
      <alignment horizontal="center"/>
    </xf>
    <xf numFmtId="165" fontId="9" fillId="0" borderId="0" xfId="0" applyNumberFormat="1" applyFont="1" applyFill="1" applyAlignment="1">
      <alignment/>
    </xf>
    <xf numFmtId="164" fontId="11" fillId="3" borderId="0" xfId="0" applyFont="1" applyFill="1" applyAlignment="1">
      <alignment/>
    </xf>
    <xf numFmtId="164" fontId="6" fillId="0" borderId="0" xfId="0" applyFont="1" applyAlignment="1">
      <alignment/>
    </xf>
    <xf numFmtId="164" fontId="6" fillId="3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6" fillId="0" borderId="0" xfId="0" applyFont="1" applyAlignment="1">
      <alignment horizontal="left"/>
    </xf>
    <xf numFmtId="164" fontId="6" fillId="2" borderId="0" xfId="0" applyFont="1" applyFill="1" applyAlignment="1">
      <alignment/>
    </xf>
    <xf numFmtId="164" fontId="4" fillId="0" borderId="0" xfId="0" applyFont="1" applyAlignment="1">
      <alignment horizontal="left"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6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H1" sqref="H1"/>
    </sheetView>
  </sheetViews>
  <sheetFormatPr defaultColWidth="12.57421875" defaultRowHeight="12.75"/>
  <cols>
    <col min="1" max="1" width="6.7109375" style="0" customWidth="1"/>
    <col min="2" max="2" width="51.8515625" style="0" customWidth="1"/>
    <col min="3" max="4" width="9.8515625" style="0" customWidth="1"/>
    <col min="5" max="5" width="9.7109375" style="0" customWidth="1"/>
    <col min="6" max="6" width="10.140625" style="0" customWidth="1"/>
    <col min="7" max="7" width="9.7109375" style="0" customWidth="1"/>
    <col min="8" max="16384" width="11.574218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2" t="s">
        <v>1</v>
      </c>
      <c r="B2" s="2"/>
      <c r="C2" s="3"/>
      <c r="D2" s="1"/>
      <c r="E2" s="1"/>
      <c r="F2" s="1"/>
      <c r="G2" s="1"/>
    </row>
    <row r="3" ht="12.75">
      <c r="C3" s="1" t="s">
        <v>2</v>
      </c>
    </row>
    <row r="4" spans="1:2" ht="12.75">
      <c r="A4" s="4" t="s">
        <v>3</v>
      </c>
      <c r="B4" s="5"/>
    </row>
    <row r="5" spans="1:7" ht="12.75">
      <c r="A5" s="4">
        <v>1</v>
      </c>
      <c r="B5" s="6" t="s">
        <v>4</v>
      </c>
      <c r="C5" s="7">
        <v>2.22</v>
      </c>
      <c r="D5" s="7">
        <v>5</v>
      </c>
      <c r="E5" s="7">
        <v>10</v>
      </c>
      <c r="F5" s="7">
        <v>50</v>
      </c>
      <c r="G5" s="7">
        <v>100</v>
      </c>
    </row>
    <row r="6" spans="1:7" ht="12.75">
      <c r="A6" s="4">
        <v>2</v>
      </c>
      <c r="B6" s="8" t="s">
        <v>5</v>
      </c>
      <c r="C6" s="9">
        <f>C5*0.0315</f>
        <v>0.06993</v>
      </c>
      <c r="D6" s="9">
        <f>D5*0.0315</f>
        <v>0.1575</v>
      </c>
      <c r="E6" s="9">
        <f>E5*0.0315</f>
        <v>0.315</v>
      </c>
      <c r="F6" s="9">
        <f>F5*0.0315</f>
        <v>1.575</v>
      </c>
      <c r="G6" s="9">
        <f>G5*0.0315</f>
        <v>3.15</v>
      </c>
    </row>
    <row r="7" spans="1:7" ht="12.75">
      <c r="A7" s="4">
        <v>3</v>
      </c>
      <c r="B7" s="8" t="s">
        <v>6</v>
      </c>
      <c r="C7" s="9">
        <v>0.7</v>
      </c>
      <c r="D7" s="9">
        <v>0.7</v>
      </c>
      <c r="E7" s="9">
        <v>0.7</v>
      </c>
      <c r="F7" s="9">
        <v>0.7</v>
      </c>
      <c r="G7" s="9">
        <v>0.7</v>
      </c>
    </row>
    <row r="8" spans="1:7" ht="12.75">
      <c r="A8" s="4">
        <v>4</v>
      </c>
      <c r="B8" s="10" t="s">
        <v>7</v>
      </c>
      <c r="C8" s="11">
        <f>C5+C6+C7</f>
        <v>2.98993</v>
      </c>
      <c r="D8" s="11">
        <f>D5+D6+D7</f>
        <v>5.8575</v>
      </c>
      <c r="E8" s="11">
        <f>E5+E6+E7</f>
        <v>11.014999999999999</v>
      </c>
      <c r="F8" s="11">
        <f>F5+F6+F7</f>
        <v>52.275000000000006</v>
      </c>
      <c r="G8" s="11">
        <f>G5+G6+G7</f>
        <v>103.85000000000001</v>
      </c>
    </row>
    <row r="9" spans="1:7" ht="12.75">
      <c r="A9" s="4">
        <v>5</v>
      </c>
      <c r="B9" s="8" t="s">
        <v>8</v>
      </c>
      <c r="C9" s="9">
        <f>0.03*C8+8.35</f>
        <v>8.439697899999999</v>
      </c>
      <c r="D9" s="9">
        <f>0.03*D8+8.35</f>
        <v>8.525725</v>
      </c>
      <c r="E9" s="9">
        <f>0.03*E8+8.35</f>
        <v>8.68045</v>
      </c>
      <c r="F9" s="9">
        <f>0.03*F8+8.35</f>
        <v>9.91825</v>
      </c>
      <c r="G9" s="9">
        <f>0.03*G8+8.35</f>
        <v>11.465499999999999</v>
      </c>
    </row>
    <row r="10" spans="1:7" ht="12.75">
      <c r="A10" s="4"/>
      <c r="B10" s="12" t="s">
        <v>9</v>
      </c>
      <c r="C10" s="9">
        <v>0.21</v>
      </c>
      <c r="D10" s="9">
        <v>0.21</v>
      </c>
      <c r="E10" s="9">
        <v>0.21</v>
      </c>
      <c r="F10" s="9">
        <v>0.21</v>
      </c>
      <c r="G10" s="9">
        <v>0.21</v>
      </c>
    </row>
    <row r="11" spans="1:7" ht="12.75">
      <c r="A11" s="4">
        <v>6</v>
      </c>
      <c r="B11" s="8" t="s">
        <v>10</v>
      </c>
      <c r="C11" s="9">
        <f>C8+C9+0.21</f>
        <v>11.6396279</v>
      </c>
      <c r="D11" s="9">
        <f>D8+D9+0.21</f>
        <v>14.593225</v>
      </c>
      <c r="E11" s="9">
        <f>E8+E9+0.21</f>
        <v>19.905450000000002</v>
      </c>
      <c r="F11" s="9">
        <f>F8+F9+0.21</f>
        <v>62.40325000000001</v>
      </c>
      <c r="G11" s="9">
        <f>G8+G9+0.21</f>
        <v>115.52550000000001</v>
      </c>
    </row>
    <row r="12" spans="1:7" ht="12.75">
      <c r="A12" s="4">
        <v>7</v>
      </c>
      <c r="B12" s="8" t="s">
        <v>11</v>
      </c>
      <c r="C12" s="9">
        <f>C11*0.19</f>
        <v>2.211529301</v>
      </c>
      <c r="D12" s="9">
        <f>D11*0.19</f>
        <v>2.77271275</v>
      </c>
      <c r="E12" s="9">
        <f>E11*0.19</f>
        <v>3.7820355000000005</v>
      </c>
      <c r="F12" s="9">
        <f>F11*0.19</f>
        <v>11.856617500000002</v>
      </c>
      <c r="G12" s="9">
        <f>G11*0.19</f>
        <v>21.949845000000003</v>
      </c>
    </row>
    <row r="13" spans="1:7" ht="12.75">
      <c r="A13" s="4">
        <v>8</v>
      </c>
      <c r="B13" s="13" t="s">
        <v>12</v>
      </c>
      <c r="C13" s="14">
        <f>C11+C12</f>
        <v>13.851157201000001</v>
      </c>
      <c r="D13" s="14">
        <f>D11+D12</f>
        <v>17.36593775</v>
      </c>
      <c r="E13" s="14">
        <f>E11+E12</f>
        <v>23.6874855</v>
      </c>
      <c r="F13" s="14">
        <f>F11+F12</f>
        <v>74.25986750000001</v>
      </c>
      <c r="G13" s="14">
        <f>G11+G12</f>
        <v>137.475345</v>
      </c>
    </row>
    <row r="14" spans="1:7" ht="12.75">
      <c r="A14" s="4">
        <v>9</v>
      </c>
      <c r="B14" s="15" t="s">
        <v>13</v>
      </c>
      <c r="C14" s="16">
        <v>-2</v>
      </c>
      <c r="D14" s="16">
        <v>-2</v>
      </c>
      <c r="E14" s="16">
        <v>-2</v>
      </c>
      <c r="F14" s="16">
        <v>-2</v>
      </c>
      <c r="G14" s="16">
        <v>-2</v>
      </c>
    </row>
    <row r="15" spans="1:7" ht="12.75">
      <c r="A15" s="8" t="s">
        <v>14</v>
      </c>
      <c r="B15" s="8" t="s">
        <v>15</v>
      </c>
      <c r="C15" s="8" t="s">
        <v>16</v>
      </c>
      <c r="D15" s="8" t="s">
        <v>16</v>
      </c>
      <c r="E15" s="8" t="s">
        <v>16</v>
      </c>
      <c r="F15" s="8" t="s">
        <v>16</v>
      </c>
      <c r="G15" s="8" t="s">
        <v>16</v>
      </c>
    </row>
    <row r="16" spans="1:7" ht="12.75">
      <c r="A16" s="8"/>
      <c r="B16" s="17" t="s">
        <v>17</v>
      </c>
      <c r="C16" s="9">
        <v>-0.21</v>
      </c>
      <c r="D16" s="9">
        <v>-0.21</v>
      </c>
      <c r="E16" s="9">
        <v>-0.21</v>
      </c>
      <c r="F16" s="9">
        <v>-0.21</v>
      </c>
      <c r="G16" s="9">
        <v>-0.21</v>
      </c>
    </row>
    <row r="17" spans="1:7" ht="12.75">
      <c r="A17" s="4">
        <v>10</v>
      </c>
      <c r="B17" s="13" t="s">
        <v>18</v>
      </c>
      <c r="C17" s="14">
        <f>C9+C14+C16</f>
        <v>6.229697899999999</v>
      </c>
      <c r="D17" s="14">
        <f>D9+D14+D16</f>
        <v>6.315725</v>
      </c>
      <c r="E17" s="14">
        <f>E9+E14+E16</f>
        <v>6.4704500000000005</v>
      </c>
      <c r="F17" s="14">
        <f>F9+F14+F16</f>
        <v>7.7082500000000005</v>
      </c>
      <c r="G17" s="14">
        <f>G9+G14+G16</f>
        <v>9.255499999999998</v>
      </c>
    </row>
    <row r="18" spans="1:7" ht="12.75">
      <c r="A18" s="8" t="s">
        <v>16</v>
      </c>
      <c r="B18" s="8" t="s">
        <v>15</v>
      </c>
      <c r="C18" s="8" t="s">
        <v>16</v>
      </c>
      <c r="D18" s="8" t="s">
        <v>16</v>
      </c>
      <c r="E18" s="8" t="s">
        <v>16</v>
      </c>
      <c r="F18" s="8" t="s">
        <v>16</v>
      </c>
      <c r="G18" s="8" t="s">
        <v>16</v>
      </c>
    </row>
    <row r="19" spans="1:7" ht="12.75">
      <c r="A19" s="4">
        <v>8</v>
      </c>
      <c r="B19" s="10" t="s">
        <v>12</v>
      </c>
      <c r="C19" s="18">
        <f>C11+C12</f>
        <v>13.851157201000001</v>
      </c>
      <c r="D19" s="18">
        <f>D11+D12</f>
        <v>17.36593775</v>
      </c>
      <c r="E19" s="18">
        <f>E11+E12</f>
        <v>23.6874855</v>
      </c>
      <c r="F19" s="18">
        <f>F11+F12</f>
        <v>74.25986750000001</v>
      </c>
      <c r="G19" s="18">
        <f>G11+G12</f>
        <v>137.475345</v>
      </c>
    </row>
    <row r="20" spans="1:7" ht="12.75">
      <c r="A20" s="19">
        <v>11</v>
      </c>
      <c r="B20" s="15" t="s">
        <v>19</v>
      </c>
      <c r="C20" s="20">
        <v>-5</v>
      </c>
      <c r="D20" s="20">
        <v>-5</v>
      </c>
      <c r="E20" s="20">
        <v>-5</v>
      </c>
      <c r="F20" s="20">
        <v>-7.43</v>
      </c>
      <c r="G20" s="20">
        <v>-10</v>
      </c>
    </row>
    <row r="21" spans="1:7" ht="12.75">
      <c r="A21" s="4">
        <v>9</v>
      </c>
      <c r="B21" s="15" t="s">
        <v>13</v>
      </c>
      <c r="C21" s="16">
        <v>-2</v>
      </c>
      <c r="D21" s="16">
        <v>-2</v>
      </c>
      <c r="E21" s="16">
        <v>-2</v>
      </c>
      <c r="F21" s="16">
        <v>-2</v>
      </c>
      <c r="G21" s="16">
        <v>-2</v>
      </c>
    </row>
    <row r="22" spans="1:7" ht="12.75">
      <c r="A22" s="4">
        <v>12</v>
      </c>
      <c r="B22" s="15" t="s">
        <v>20</v>
      </c>
      <c r="C22" s="16">
        <f>-C5*0.12</f>
        <v>-0.2664</v>
      </c>
      <c r="D22" s="16">
        <f>-D5*0.12</f>
        <v>-0.6</v>
      </c>
      <c r="E22" s="16">
        <f>-E5*0.12</f>
        <v>-1.2</v>
      </c>
      <c r="F22" s="16">
        <f>-F5*0.12</f>
        <v>-6</v>
      </c>
      <c r="G22" s="16">
        <f>-G5*0.12</f>
        <v>-12</v>
      </c>
    </row>
    <row r="23" spans="1:7" ht="12.75">
      <c r="A23" s="8" t="s">
        <v>14</v>
      </c>
      <c r="B23" s="8" t="s">
        <v>15</v>
      </c>
      <c r="C23" s="8" t="s">
        <v>16</v>
      </c>
      <c r="D23" s="8" t="s">
        <v>16</v>
      </c>
      <c r="E23" s="8" t="s">
        <v>16</v>
      </c>
      <c r="F23" s="8" t="s">
        <v>16</v>
      </c>
      <c r="G23" s="8" t="s">
        <v>16</v>
      </c>
    </row>
    <row r="24" spans="1:7" ht="12.75">
      <c r="A24" s="4">
        <v>13</v>
      </c>
      <c r="B24" s="13" t="s">
        <v>21</v>
      </c>
      <c r="C24" s="14">
        <f>C19+C20+C21+C22</f>
        <v>6.584757201000001</v>
      </c>
      <c r="D24" s="14">
        <f>D19+D20+D21+D22</f>
        <v>9.76593775</v>
      </c>
      <c r="E24" s="14">
        <f>E19+E20+E21+E22</f>
        <v>15.487485500000002</v>
      </c>
      <c r="F24" s="14">
        <f>F19+F20+F21+F22</f>
        <v>58.829867500000006</v>
      </c>
      <c r="G24" s="14">
        <f>G19+G20+G21+G22</f>
        <v>113.475345</v>
      </c>
    </row>
    <row r="25" spans="1:7" ht="12.75">
      <c r="A25" s="21"/>
      <c r="B25" s="21"/>
      <c r="C25" s="21"/>
      <c r="D25" s="21"/>
      <c r="E25" s="21"/>
      <c r="F25" s="21"/>
      <c r="G25" s="21"/>
    </row>
    <row r="26" spans="1:7" ht="12.75">
      <c r="A26" s="22" t="s">
        <v>22</v>
      </c>
      <c r="B26" s="22" t="s">
        <v>23</v>
      </c>
      <c r="C26" s="22"/>
      <c r="D26" s="22"/>
      <c r="E26" s="22"/>
      <c r="F26" s="22"/>
      <c r="G26" s="22"/>
    </row>
    <row r="27" spans="1:7" ht="12.75">
      <c r="A27" s="5"/>
      <c r="B27" s="22" t="s">
        <v>24</v>
      </c>
      <c r="C27" s="22"/>
      <c r="D27" s="22"/>
      <c r="E27" s="22"/>
      <c r="F27" s="22"/>
      <c r="G27" s="22"/>
    </row>
    <row r="28" spans="2:7" ht="12.75">
      <c r="B28" s="22" t="s">
        <v>25</v>
      </c>
      <c r="C28" s="22"/>
      <c r="D28" s="22"/>
      <c r="E28" s="22"/>
      <c r="F28" s="22"/>
      <c r="G28" s="22"/>
    </row>
    <row r="29" spans="2:7" ht="12.75">
      <c r="B29" s="22" t="s">
        <v>26</v>
      </c>
      <c r="C29" s="22"/>
      <c r="D29" s="22"/>
      <c r="E29" s="22"/>
      <c r="F29" s="22"/>
      <c r="G29" s="22"/>
    </row>
    <row r="31" spans="1:7" ht="12.75">
      <c r="A31" s="22" t="s">
        <v>27</v>
      </c>
      <c r="B31" s="23" t="s">
        <v>28</v>
      </c>
      <c r="C31" s="23"/>
      <c r="D31" s="23"/>
      <c r="E31" s="23"/>
      <c r="F31" s="23"/>
      <c r="G31" s="23"/>
    </row>
    <row r="32" spans="1:7" ht="12.75">
      <c r="A32" s="22"/>
      <c r="B32" s="23" t="s">
        <v>29</v>
      </c>
      <c r="C32" s="23"/>
      <c r="D32" s="23"/>
      <c r="E32" s="23"/>
      <c r="F32" s="23"/>
      <c r="G32" s="23"/>
    </row>
    <row r="33" spans="1:7" ht="12.75">
      <c r="A33" s="24" t="s">
        <v>30</v>
      </c>
      <c r="B33" s="25" t="s">
        <v>31</v>
      </c>
      <c r="C33" s="25"/>
      <c r="D33" s="25"/>
      <c r="E33" s="25"/>
      <c r="F33" s="25"/>
      <c r="G33" s="25"/>
    </row>
    <row r="35" spans="2:7" ht="12.75">
      <c r="B35" s="26" t="s">
        <v>32</v>
      </c>
      <c r="C35" s="22"/>
      <c r="D35" s="22"/>
      <c r="E35" s="22"/>
      <c r="F35" s="22"/>
      <c r="G35" s="22"/>
    </row>
    <row r="36" spans="2:7" ht="12.75">
      <c r="B36" s="25" t="s">
        <v>33</v>
      </c>
      <c r="C36" s="25"/>
      <c r="D36" s="25"/>
      <c r="E36" s="25"/>
      <c r="F36" s="27"/>
      <c r="G36" s="27"/>
    </row>
    <row r="37" spans="2:7" ht="12.75">
      <c r="B37" s="24" t="s">
        <v>34</v>
      </c>
      <c r="C37" s="24"/>
      <c r="D37" s="24"/>
      <c r="E37" s="24"/>
      <c r="F37" s="28"/>
      <c r="G37" s="28"/>
    </row>
  </sheetData>
  <sheetProtection selectLockedCells="1" selectUnlockedCells="1"/>
  <printOptions/>
  <pageMargins left="0.39375" right="0.39375" top="0.6590277777777778" bottom="0.6590277777777778" header="0.39375" footer="0.39375"/>
  <pageSetup firstPageNumber="1" useFirstPageNumber="1"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Kalkulationsschema Arzneimittelpreise</dc:title>
  <dc:subject>Arzneimittelpreise</dc:subject>
  <dc:creator>Dorotheen-Apotheke 56269 Dierdorf</dc:creator>
  <cp:keywords/>
  <dc:description>hu/age/nd</dc:description>
  <cp:lastModifiedBy/>
  <dcterms:created xsi:type="dcterms:W3CDTF">2011-05-25T12:01:36Z</dcterms:created>
  <dcterms:modified xsi:type="dcterms:W3CDTF">2022-10-22T18:58:04Z</dcterms:modified>
  <cp:category/>
  <cp:version/>
  <cp:contentType/>
  <cp:contentStatus/>
  <cp:revision>44</cp:revision>
</cp:coreProperties>
</file>